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lomon4ik\Desktop\"/>
    </mc:Choice>
  </mc:AlternateContent>
  <bookViews>
    <workbookView xWindow="0" yWindow="36" windowWidth="27792" windowHeight="151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6" i="1" l="1"/>
  <c r="E25" i="1"/>
  <c r="E19" i="1" l="1"/>
  <c r="E20" i="1" s="1"/>
  <c r="E16" i="1"/>
  <c r="E17" i="1" s="1"/>
  <c r="E13" i="1"/>
  <c r="E12" i="1"/>
  <c r="E14" i="1" s="1"/>
  <c r="E5" i="1"/>
  <c r="E6" i="1"/>
  <c r="E7" i="1"/>
  <c r="E8" i="1"/>
  <c r="E9" i="1"/>
  <c r="E4" i="1"/>
  <c r="E10" i="1" l="1"/>
  <c r="E24" i="1" s="1"/>
</calcChain>
</file>

<file path=xl/sharedStrings.xml><?xml version="1.0" encoding="utf-8"?>
<sst xmlns="http://schemas.openxmlformats.org/spreadsheetml/2006/main" count="33" uniqueCount="29">
  <si>
    <t>Кількість,  шт.</t>
  </si>
  <si>
    <t>№</t>
  </si>
  <si>
    <t>Квіткова продукція</t>
  </si>
  <si>
    <t>Ціна за шт./грн.</t>
  </si>
  <si>
    <t>Сума,грн</t>
  </si>
  <si>
    <t>Висота 10–15 см</t>
  </si>
  <si>
    <t>Висота 10-20 см</t>
  </si>
  <si>
    <t>Висота  5-10см</t>
  </si>
  <si>
    <t>Висота 5-15  см</t>
  </si>
  <si>
    <t>Колеус в асортименті</t>
  </si>
  <si>
    <t>Альтернантера в асортименті</t>
  </si>
  <si>
    <t>Бегонія вічноквітуча в асортименті</t>
  </si>
  <si>
    <t>Агератум в асортименті</t>
  </si>
  <si>
    <t>Цинерарія в асортименті</t>
  </si>
  <si>
    <t>Інші</t>
  </si>
  <si>
    <t>Висота 5-10 см</t>
  </si>
  <si>
    <t xml:space="preserve">Всього, грн </t>
  </si>
  <si>
    <t>Інертні матеріали</t>
  </si>
  <si>
    <t>Мармуроа крихта у мішках по 40 кг</t>
  </si>
  <si>
    <t>Кольрова щепа у мішках по 50 л</t>
  </si>
  <si>
    <t xml:space="preserve">Металоконструкції </t>
  </si>
  <si>
    <t>Метал в асортименті, т</t>
  </si>
  <si>
    <t>Оплата праці</t>
  </si>
  <si>
    <t>Загальні витрати, грн</t>
  </si>
  <si>
    <t>БЮДЖЕТ ПРОЕКТУ</t>
  </si>
  <si>
    <t>Резервний фонд 20%, грн</t>
  </si>
  <si>
    <t>Загальні витрати разом з резервом, грн</t>
  </si>
  <si>
    <t>Назва товару \ послуги</t>
  </si>
  <si>
    <t>Послуги спеціалістів які мають складати інсталяції з квітів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</si>
</sst>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3</xdr:row>
      <xdr:rowOff>0</xdr:rowOff>
    </xdr:from>
    <xdr:to>
      <xdr:col>5</xdr:col>
      <xdr:colOff>1428749</xdr:colOff>
      <xdr:row>4</xdr:row>
      <xdr:rowOff>0</xdr:rowOff>
    </xdr:to>
    <xdr:pic>
      <xdr:nvPicPr>
        <xdr:cNvPr id="3" name="Рисунок 3" descr="undefined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324" y="1276350"/>
          <a:ext cx="14192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0</xdr:colOff>
      <xdr:row>4</xdr:row>
      <xdr:rowOff>9525</xdr:rowOff>
    </xdr:from>
    <xdr:to>
      <xdr:col>6</xdr:col>
      <xdr:colOff>21465</xdr:colOff>
      <xdr:row>5</xdr:row>
      <xdr:rowOff>9525</xdr:rowOff>
    </xdr:to>
    <xdr:pic>
      <xdr:nvPicPr>
        <xdr:cNvPr id="10" name="Рисунок 10" descr="http://www.pitomnik-kolos.ru/img/work/nomencl/904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2152650"/>
          <a:ext cx="151689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</xdr:colOff>
      <xdr:row>6</xdr:row>
      <xdr:rowOff>1</xdr:rowOff>
    </xdr:from>
    <xdr:to>
      <xdr:col>5</xdr:col>
      <xdr:colOff>1485901</xdr:colOff>
      <xdr:row>7</xdr:row>
      <xdr:rowOff>19051</xdr:rowOff>
    </xdr:to>
    <xdr:pic>
      <xdr:nvPicPr>
        <xdr:cNvPr id="23" name="Рисунок 24" descr="Ð ÐµÐ·ÑÐ»ÑÑÐ°Ñ Ð¿Ð¾ÑÑÐºÑ Ð·Ð¾Ð±ÑÐ°Ð¶ÐµÐ½Ñ Ð·Ð° Ð·Ð°Ð¿Ð¸ÑÐ¾Ð¼ &quot;ÑÐ¸Ð½ÐµÑÐ°ÑÑÑ&quot;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1" y="4438651"/>
          <a:ext cx="1485900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</xdr:colOff>
      <xdr:row>5</xdr:row>
      <xdr:rowOff>0</xdr:rowOff>
    </xdr:from>
    <xdr:to>
      <xdr:col>5</xdr:col>
      <xdr:colOff>1462383</xdr:colOff>
      <xdr:row>6</xdr:row>
      <xdr:rowOff>9526</xdr:rowOff>
    </xdr:to>
    <xdr:pic>
      <xdr:nvPicPr>
        <xdr:cNvPr id="28" name="Рисунок 27" descr="Ð ÐµÐ·ÑÐ»ÑÑÐ°Ñ Ð¿Ð¾ÑÑÐºÑ Ð·Ð¾Ð±ÑÐ°Ð¶ÐµÐ½Ñ Ð·Ð° Ð·Ð°Ð¿Ð¸ÑÐ¾Ð¼ &quot;ÐÐ»ÑÑÐµÑÐ½Ð°Ð½ÑÐµÑÐ°&quot;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1" y="3352800"/>
          <a:ext cx="1462382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7</xdr:row>
      <xdr:rowOff>0</xdr:rowOff>
    </xdr:from>
    <xdr:to>
      <xdr:col>6</xdr:col>
      <xdr:colOff>0</xdr:colOff>
      <xdr:row>7</xdr:row>
      <xdr:rowOff>1152525</xdr:rowOff>
    </xdr:to>
    <xdr:pic>
      <xdr:nvPicPr>
        <xdr:cNvPr id="29" name="Рисунок 28" descr="Ð ÐµÐ·ÑÐ»ÑÑÐ°Ñ Ð¿Ð¾ÑÑÐºÑ Ð·Ð¾Ð±ÑÐ°Ð¶ÐµÐ½Ñ Ð·Ð° Ð·Ð°Ð¿Ð¸ÑÐ¾Ð¼ &quot;ÐÐ¾Ð»ÐµÑÑ&quot;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5324475"/>
          <a:ext cx="1495425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3" zoomScale="55" zoomScaleNormal="55" workbookViewId="0">
      <selection activeCell="M15" sqref="M15"/>
    </sheetView>
  </sheetViews>
  <sheetFormatPr defaultRowHeight="14.4" x14ac:dyDescent="0.3"/>
  <cols>
    <col min="2" max="2" width="27.44140625" customWidth="1"/>
    <col min="3" max="3" width="23.5546875" customWidth="1"/>
    <col min="4" max="4" width="22" customWidth="1"/>
    <col min="5" max="5" width="31" customWidth="1"/>
    <col min="6" max="6" width="22.44140625" customWidth="1"/>
    <col min="7" max="7" width="27.44140625" customWidth="1"/>
  </cols>
  <sheetData>
    <row r="1" spans="1:8" ht="66.599999999999994" customHeight="1" x14ac:dyDescent="0.3">
      <c r="A1" s="16" t="s">
        <v>24</v>
      </c>
      <c r="B1" s="16"/>
      <c r="C1" s="16"/>
      <c r="D1" s="16"/>
      <c r="E1" s="16"/>
      <c r="F1" s="16"/>
      <c r="G1" s="16"/>
    </row>
    <row r="2" spans="1:8" ht="50.25" customHeight="1" x14ac:dyDescent="0.35">
      <c r="A2" s="5" t="s">
        <v>1</v>
      </c>
      <c r="B2" s="5" t="s">
        <v>27</v>
      </c>
      <c r="C2" s="5" t="s">
        <v>0</v>
      </c>
      <c r="D2" s="5" t="s">
        <v>3</v>
      </c>
      <c r="E2" s="5" t="s">
        <v>4</v>
      </c>
      <c r="F2" s="5"/>
      <c r="G2" s="5"/>
      <c r="H2" s="1"/>
    </row>
    <row r="3" spans="1:8" ht="50.25" customHeight="1" x14ac:dyDescent="0.35">
      <c r="A3" s="13" t="s">
        <v>2</v>
      </c>
      <c r="B3" s="14"/>
      <c r="C3" s="14"/>
      <c r="D3" s="14"/>
      <c r="E3" s="14"/>
      <c r="F3" s="14"/>
      <c r="G3" s="14"/>
      <c r="H3" s="1"/>
    </row>
    <row r="4" spans="1:8" ht="68.25" customHeight="1" x14ac:dyDescent="0.35">
      <c r="A4" s="2">
        <v>1</v>
      </c>
      <c r="B4" s="6" t="s">
        <v>12</v>
      </c>
      <c r="C4" s="7">
        <v>5000</v>
      </c>
      <c r="D4" s="3">
        <v>15</v>
      </c>
      <c r="E4" s="3">
        <f>C4*D4</f>
        <v>75000</v>
      </c>
      <c r="F4" s="4"/>
      <c r="G4" s="3" t="s">
        <v>5</v>
      </c>
      <c r="H4" s="1"/>
    </row>
    <row r="5" spans="1:8" ht="88.5" customHeight="1" x14ac:dyDescent="0.35">
      <c r="A5" s="2">
        <v>2</v>
      </c>
      <c r="B5" s="6" t="s">
        <v>11</v>
      </c>
      <c r="C5" s="7">
        <v>50000</v>
      </c>
      <c r="D5" s="3">
        <v>20</v>
      </c>
      <c r="E5" s="3">
        <f t="shared" ref="E5:E9" si="0">C5*D5</f>
        <v>1000000</v>
      </c>
      <c r="F5" s="4"/>
      <c r="G5" s="3" t="s">
        <v>6</v>
      </c>
      <c r="H5" s="1"/>
    </row>
    <row r="6" spans="1:8" ht="85.5" customHeight="1" x14ac:dyDescent="0.35">
      <c r="A6" s="2">
        <v>3</v>
      </c>
      <c r="B6" s="6" t="s">
        <v>10</v>
      </c>
      <c r="C6" s="3">
        <v>60000</v>
      </c>
      <c r="D6" s="3">
        <v>15</v>
      </c>
      <c r="E6" s="3">
        <f t="shared" si="0"/>
        <v>900000</v>
      </c>
      <c r="G6" s="3" t="s">
        <v>7</v>
      </c>
      <c r="H6" s="1"/>
    </row>
    <row r="7" spans="1:8" ht="76.5" customHeight="1" x14ac:dyDescent="0.35">
      <c r="A7" s="2">
        <v>4</v>
      </c>
      <c r="B7" s="6" t="s">
        <v>13</v>
      </c>
      <c r="C7" s="3">
        <v>5000</v>
      </c>
      <c r="D7" s="3">
        <v>10</v>
      </c>
      <c r="E7" s="3">
        <f t="shared" si="0"/>
        <v>50000</v>
      </c>
      <c r="F7" s="4"/>
      <c r="G7" s="3" t="s">
        <v>8</v>
      </c>
      <c r="H7" s="1"/>
    </row>
    <row r="8" spans="1:8" ht="95.25" customHeight="1" x14ac:dyDescent="0.35">
      <c r="A8" s="2">
        <v>5</v>
      </c>
      <c r="B8" s="6" t="s">
        <v>9</v>
      </c>
      <c r="C8" s="3">
        <v>5000</v>
      </c>
      <c r="D8" s="3">
        <v>15</v>
      </c>
      <c r="E8" s="3">
        <f t="shared" si="0"/>
        <v>75000</v>
      </c>
      <c r="G8" s="3" t="s">
        <v>15</v>
      </c>
      <c r="H8" s="1"/>
    </row>
    <row r="9" spans="1:8" ht="18" x14ac:dyDescent="0.35">
      <c r="A9" s="2">
        <v>6</v>
      </c>
      <c r="B9" s="6" t="s">
        <v>14</v>
      </c>
      <c r="C9" s="3">
        <v>10000</v>
      </c>
      <c r="D9" s="3"/>
      <c r="E9" s="3">
        <f t="shared" si="0"/>
        <v>0</v>
      </c>
      <c r="F9" s="4"/>
      <c r="G9" s="3" t="s">
        <v>15</v>
      </c>
      <c r="H9" s="1"/>
    </row>
    <row r="10" spans="1:8" ht="18" x14ac:dyDescent="0.35">
      <c r="A10" s="8"/>
      <c r="B10" s="9" t="s">
        <v>16</v>
      </c>
      <c r="C10" s="10"/>
      <c r="D10" s="10"/>
      <c r="E10" s="10">
        <f>SUM(E4:E9)</f>
        <v>2100000</v>
      </c>
      <c r="F10" s="11"/>
      <c r="G10" s="10"/>
      <c r="H10" s="1"/>
    </row>
    <row r="11" spans="1:8" ht="49.5" customHeight="1" x14ac:dyDescent="0.35">
      <c r="A11" s="13" t="s">
        <v>17</v>
      </c>
      <c r="B11" s="14"/>
      <c r="C11" s="14"/>
      <c r="D11" s="14"/>
      <c r="E11" s="14"/>
      <c r="F11" s="14"/>
      <c r="G11" s="14"/>
      <c r="H11" s="1"/>
    </row>
    <row r="12" spans="1:8" ht="36" x14ac:dyDescent="0.3">
      <c r="A12" s="2">
        <v>1</v>
      </c>
      <c r="B12" s="6" t="s">
        <v>18</v>
      </c>
      <c r="C12" s="3">
        <v>100</v>
      </c>
      <c r="D12" s="3">
        <v>400</v>
      </c>
      <c r="E12" s="3">
        <f>C12*D12</f>
        <v>40000</v>
      </c>
      <c r="F12" s="4"/>
      <c r="G12" s="3"/>
    </row>
    <row r="13" spans="1:8" ht="36" x14ac:dyDescent="0.3">
      <c r="A13" s="2">
        <v>2</v>
      </c>
      <c r="B13" s="6" t="s">
        <v>19</v>
      </c>
      <c r="C13" s="3">
        <v>100</v>
      </c>
      <c r="D13" s="3">
        <v>150</v>
      </c>
      <c r="E13" s="3">
        <f>C13*D13</f>
        <v>15000</v>
      </c>
      <c r="F13" s="4"/>
      <c r="G13" s="3"/>
    </row>
    <row r="14" spans="1:8" ht="18" x14ac:dyDescent="0.3">
      <c r="A14" s="8"/>
      <c r="B14" s="9" t="s">
        <v>16</v>
      </c>
      <c r="C14" s="10"/>
      <c r="D14" s="10"/>
      <c r="E14" s="10">
        <f>SUM(E12:E13)</f>
        <v>55000</v>
      </c>
      <c r="F14" s="11"/>
      <c r="G14" s="10"/>
    </row>
    <row r="15" spans="1:8" ht="57" customHeight="1" x14ac:dyDescent="0.3">
      <c r="A15" s="13" t="s">
        <v>20</v>
      </c>
      <c r="B15" s="14"/>
      <c r="C15" s="14"/>
      <c r="D15" s="14"/>
      <c r="E15" s="14"/>
      <c r="F15" s="14"/>
      <c r="G15" s="14"/>
    </row>
    <row r="16" spans="1:8" ht="18" x14ac:dyDescent="0.3">
      <c r="A16" s="6">
        <v>1</v>
      </c>
      <c r="B16" s="6" t="s">
        <v>21</v>
      </c>
      <c r="C16" s="6">
        <v>5</v>
      </c>
      <c r="D16" s="6">
        <v>25000</v>
      </c>
      <c r="E16" s="6">
        <f>C16*D16</f>
        <v>125000</v>
      </c>
      <c r="F16" s="4"/>
      <c r="G16" s="3"/>
    </row>
    <row r="17" spans="1:7" ht="18" x14ac:dyDescent="0.3">
      <c r="A17" s="8"/>
      <c r="B17" s="9" t="s">
        <v>16</v>
      </c>
      <c r="C17" s="10"/>
      <c r="D17" s="10"/>
      <c r="E17" s="10">
        <f>E16</f>
        <v>125000</v>
      </c>
      <c r="F17" s="11"/>
      <c r="G17" s="10"/>
    </row>
    <row r="18" spans="1:7" ht="47.25" customHeight="1" x14ac:dyDescent="0.3">
      <c r="A18" s="13" t="s">
        <v>22</v>
      </c>
      <c r="B18" s="13"/>
      <c r="C18" s="13"/>
      <c r="D18" s="13"/>
      <c r="E18" s="13"/>
      <c r="F18" s="13"/>
      <c r="G18" s="13"/>
    </row>
    <row r="19" spans="1:7" ht="54" x14ac:dyDescent="0.3">
      <c r="A19" s="6">
        <v>1</v>
      </c>
      <c r="B19" s="6" t="s">
        <v>28</v>
      </c>
      <c r="C19" s="6">
        <v>15</v>
      </c>
      <c r="D19" s="6">
        <v>14500</v>
      </c>
      <c r="E19" s="6">
        <f>C19*D19</f>
        <v>217500</v>
      </c>
    </row>
    <row r="20" spans="1:7" ht="18" x14ac:dyDescent="0.3">
      <c r="A20" s="8"/>
      <c r="B20" s="9" t="s">
        <v>16</v>
      </c>
      <c r="C20" s="10"/>
      <c r="D20" s="10"/>
      <c r="E20" s="10">
        <f>E19</f>
        <v>217500</v>
      </c>
      <c r="F20" s="11"/>
      <c r="G20" s="10"/>
    </row>
    <row r="24" spans="1:7" ht="25.8" x14ac:dyDescent="0.5">
      <c r="A24" s="15" t="s">
        <v>23</v>
      </c>
      <c r="B24" s="15"/>
      <c r="C24" s="15"/>
      <c r="D24" s="15"/>
      <c r="E24" s="12">
        <f>E10+E14+E17+E20</f>
        <v>2497500</v>
      </c>
      <c r="F24" s="12"/>
    </row>
    <row r="25" spans="1:7" ht="25.8" x14ac:dyDescent="0.5">
      <c r="A25" s="15" t="s">
        <v>25</v>
      </c>
      <c r="B25" s="15"/>
      <c r="C25" s="15"/>
      <c r="D25" s="15"/>
      <c r="E25" s="12">
        <f>E24*0.2</f>
        <v>499500</v>
      </c>
    </row>
    <row r="26" spans="1:7" ht="25.8" x14ac:dyDescent="0.5">
      <c r="A26" s="15" t="s">
        <v>26</v>
      </c>
      <c r="B26" s="15"/>
      <c r="C26" s="15"/>
      <c r="D26" s="15"/>
      <c r="E26" s="12">
        <f>E24+E25</f>
        <v>2997000</v>
      </c>
    </row>
    <row r="27" spans="1:7" ht="25.8" x14ac:dyDescent="0.5">
      <c r="E27" s="12"/>
    </row>
  </sheetData>
  <mergeCells count="8">
    <mergeCell ref="A1:G1"/>
    <mergeCell ref="A25:D25"/>
    <mergeCell ref="A26:D26"/>
    <mergeCell ref="A11:G11"/>
    <mergeCell ref="A15:G15"/>
    <mergeCell ref="A18:G18"/>
    <mergeCell ref="A24:D24"/>
    <mergeCell ref="A3:G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Oxana</dc:creator>
  <cp:lastModifiedBy>Шоломончик</cp:lastModifiedBy>
  <dcterms:created xsi:type="dcterms:W3CDTF">2019-03-06T18:52:13Z</dcterms:created>
  <dcterms:modified xsi:type="dcterms:W3CDTF">2019-03-06T19:44:58Z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120 120 1920 1080</vt:lpwstr>
  </property>
</Properties>
</file>