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ГБ\"/>
    </mc:Choice>
  </mc:AlternateContent>
  <bookViews>
    <workbookView xWindow="0" yWindow="0" windowWidth="28800" windowHeight="12300"/>
  </bookViews>
  <sheets>
    <sheet name="2021" sheetId="13" r:id="rId1"/>
  </sheets>
  <definedNames>
    <definedName name="_xlnm.Print_Area" localSheetId="0">'2021'!$A$1:$L$16</definedName>
  </definedNames>
  <calcPr calcId="162913"/>
</workbook>
</file>

<file path=xl/calcChain.xml><?xml version="1.0" encoding="utf-8"?>
<calcChain xmlns="http://schemas.openxmlformats.org/spreadsheetml/2006/main">
  <c r="J16" i="13" l="1"/>
  <c r="I16" i="13"/>
  <c r="J12" i="13"/>
  <c r="J11" i="13"/>
  <c r="J13" i="13" l="1"/>
  <c r="J9" i="13"/>
  <c r="J14" i="13" l="1"/>
  <c r="I14" i="13"/>
  <c r="G16" i="13" l="1"/>
  <c r="J10" i="13"/>
</calcChain>
</file>

<file path=xl/sharedStrings.xml><?xml version="1.0" encoding="utf-8"?>
<sst xmlns="http://schemas.openxmlformats.org/spreadsheetml/2006/main" count="70" uniqueCount="51">
  <si>
    <t>№ з/п</t>
  </si>
  <si>
    <t>Освоєно</t>
  </si>
  <si>
    <t>тис.грн.</t>
  </si>
  <si>
    <t>%</t>
  </si>
  <si>
    <t>Проблемні питання</t>
  </si>
  <si>
    <t>Всього:</t>
  </si>
  <si>
    <t>Інформація</t>
  </si>
  <si>
    <t>Х</t>
  </si>
  <si>
    <t>Наявність договору на виконання робіт (закупівлі товарів, послуг)     (дата)</t>
  </si>
  <si>
    <t>Сума проєкту  (тис. грн)</t>
  </si>
  <si>
    <t>Стан реалізації проєкту</t>
  </si>
  <si>
    <t>Проєкт                               (№, назва, адреса реалізації, Команда)</t>
  </si>
  <si>
    <t>Погодження з Командою технічних вимог (ТВ) (дата)                     та календарного плану (КП) (дата)</t>
  </si>
  <si>
    <t>Реалізовані етапи проєкту</t>
  </si>
  <si>
    <t>Зі сторони замовника</t>
  </si>
  <si>
    <t>Зі сторони Команди</t>
  </si>
  <si>
    <t>Замовник проєкту та відповідальна особа від нього                                        (ПІП, телефон)</t>
  </si>
  <si>
    <t>Основні етапи реалізації проєкту</t>
  </si>
  <si>
    <t>Підготовка дефектного акту та погодження з автром проекту та балансоутримувачем територіі     Подання кошторису на експертизу   Проведення тендеру для визначення підрядної організації  Заключення договору на виконання робіт</t>
  </si>
  <si>
    <t xml:space="preserve">про реалізацію проєктів громадського бюджету м. Києва у 2021 році </t>
  </si>
  <si>
    <t>№ 461-Автономне освітлення в сквері POZNIAKY VILLAGE</t>
  </si>
  <si>
    <t>№ 261 "Екопарк "Сирецький  Яр"- Світлана Бережна</t>
  </si>
  <si>
    <t>№ 1590-"Лісовий равлик -2 Екомайданчик у Виноградарському лісі" - Олексій Коваленко</t>
  </si>
  <si>
    <t>№ 1767- Облаштування велосипедного маршруту "Лісова пісня"- Костянтин Жученко</t>
  </si>
  <si>
    <t>№ 123 -"Качині історії "Облаштування острівка для життя годування птахів, озеро № 1 парк "Нивки"- Світлана Шевченко</t>
  </si>
  <si>
    <t>КО "Київзеленбуд" Горбенко Артем Михайлович         066-001-37-00</t>
  </si>
  <si>
    <t xml:space="preserve">Спільно з автором проєкту 15.02.складено графік виконання громадського проєкту.та погоджено технічні вимоги до проєкту.               </t>
  </si>
  <si>
    <t>Спільно з автором проєкту 15.02.складено графік виконання громадського проєкту.та погоджено технічні вимоги до проєкту</t>
  </si>
  <si>
    <t>Договір на проведення експертизи №121066-ЗК від 12.04.2021</t>
  </si>
  <si>
    <t>ТВ 30.05.2021</t>
  </si>
  <si>
    <t xml:space="preserve">1.Обстеження території, складання дефектного акту.
2. Підготовка кошторису за дефектним актом, проведення  експертизи.
3. Підписання договору за результатами  закупівлі.
3. Встановлення LED  ліхтарів на сонячних батареях, встановлення елементів благоустрою.
</t>
  </si>
  <si>
    <t>Договір на проведення експертизи №121050-ОК від 01.04.2021
Договір на виконання робіт №1897 від 02.07.2021</t>
  </si>
  <si>
    <t xml:space="preserve">1. Складання дефектного акту.
2. Підготовка кошторису за дефектним актом, проведення  експертизи.
3. Підписання договору за результатами  закупівлі.
4. Встановлення LED  ліхтарів на сонячних батареях.
</t>
  </si>
  <si>
    <t>договір № 170/7 від 01.07.2021</t>
  </si>
  <si>
    <t>Головний розпорядник бюджетних коштів -  Управління екології та природних ресурсів</t>
  </si>
  <si>
    <r>
      <rPr>
        <b/>
        <sz val="12"/>
        <rFont val="Times New Roman"/>
        <family val="1"/>
        <charset val="204"/>
      </rPr>
      <t xml:space="preserve">№ 178 </t>
    </r>
    <r>
      <rPr>
        <sz val="12"/>
        <rFont val="Times New Roman"/>
        <family val="1"/>
        <charset val="204"/>
      </rPr>
      <t xml:space="preserve">«Віталізація набережної Дніпра між парками Прибережний (Берковщина) та Вербовий гай. Світло"; Загальноміський, м. Київ,  берег р.Дніпро між парками Прибережний (Берковщина) та Вербовий гай;                                Томазов Олександр Васильович  </t>
    </r>
  </si>
  <si>
    <r>
      <t xml:space="preserve">КП "Плесо"   </t>
    </r>
    <r>
      <rPr>
        <sz val="12"/>
        <color rgb="FFFF0000"/>
        <rFont val="Times New Roman"/>
        <family val="1"/>
        <charset val="204"/>
      </rPr>
      <t xml:space="preserve"> 
</t>
    </r>
    <r>
      <rPr>
        <sz val="12"/>
        <rFont val="Times New Roman"/>
        <family val="1"/>
        <charset val="204"/>
      </rPr>
      <t xml:space="preserve">Бак Сергій Анатолійович       
517-63-58             </t>
    </r>
  </si>
  <si>
    <r>
      <rPr>
        <b/>
        <sz val="12"/>
        <rFont val="Times New Roman"/>
        <family val="1"/>
        <charset val="204"/>
      </rPr>
      <t>№ 1740</t>
    </r>
    <r>
      <rPr>
        <sz val="12"/>
        <rFont val="Times New Roman"/>
        <family val="1"/>
        <charset val="204"/>
      </rPr>
      <t xml:space="preserve">  «Освітлення та благоустрій рекреаційної зони між озерами Мартишів та Небреж»; Загальноміський, м. Київ,   територія між озерами Небреж та Мартишів;                           Петелицький Михайло Миколайович</t>
    </r>
  </si>
  <si>
    <r>
      <t>КП "Плесо"    
Бак Сергій Анатолійович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     517-63-58             </t>
    </r>
  </si>
  <si>
    <t xml:space="preserve">№ 172/7 від 06.07.2021 </t>
  </si>
  <si>
    <t xml:space="preserve">від 13.08.2021 № 202/8. </t>
  </si>
  <si>
    <t xml:space="preserve">від 13.08.2021  № 201/8. </t>
  </si>
  <si>
    <t xml:space="preserve">№217/9 від 06.09.2021 </t>
  </si>
  <si>
    <r>
      <t xml:space="preserve">1. Укладено договір на виконання робіт з ТОВ "БУДІВЕЛЬНА КОМПАНІЯ "ГРАДОТ". 
2. Роботи виконано у відповідності до календарного графіку виконання робіт. Здійснюється контрольна перевірка обсягів та приймання виконавчої документації.3. Роботи виконано у повному обсязі </t>
    </r>
    <r>
      <rPr>
        <b/>
        <sz val="18"/>
        <rFont val="Times New Roman"/>
        <family val="1"/>
        <charset val="204"/>
      </rPr>
      <t>Проект реалізовано</t>
    </r>
  </si>
  <si>
    <t>Проект реалізовано</t>
  </si>
  <si>
    <t>укладено договор №217/9 від 06.09.2021 виконуються роботи з реалізації проєкту.Роботи на стадії завершення та подачі актів приймання передачі робіт.</t>
  </si>
  <si>
    <t>Н укладено договір від 13.08.2021  № 201/8. Роботи на стадії завершення та подачі актів приймання передачі робіт.</t>
  </si>
  <si>
    <t xml:space="preserve"> укладено договор № 172/7 від 06.07.2021 виконуються роботи з реалізації проєкту, згідно узгодженого з автором плану - графіку виконання робіт. Роботи на стадії завершення та подачі актів приймання передачі робіт.</t>
  </si>
  <si>
    <t>В ході виконання підготовчих робіт підрядник зазнав проблемних питань, що вплинули на термін та в цілому унеможливили виконання робіт по об’єкту.
З огляду на те, що основною причиною невиконання робіт по вищевказаному громадському проєкту є затримка в постачанні необхідного обладнання, підрядник листом від 11 листопада 2021 року №1/12 повідомив  про розірвання договору.</t>
  </si>
  <si>
    <t>Підрядник повідомив про розірвання договору</t>
  </si>
  <si>
    <t>(станом на 01.12.2021)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</si>
</sst>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0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6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vertical="top"/>
    </xf>
    <xf numFmtId="0" fontId="2" fillId="0" borderId="0" xfId="0" applyFont="1" applyFill="1"/>
    <xf numFmtId="0" fontId="3" fillId="0" borderId="0" xfId="0" applyFont="1" applyFill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top"/>
    </xf>
    <xf numFmtId="0" fontId="2" fillId="0" borderId="0" xfId="0" applyFont="1" applyFill="1" applyBorder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2" fontId="3" fillId="0" borderId="0" xfId="0" applyNumberFormat="1" applyFont="1" applyFill="1"/>
    <xf numFmtId="2" fontId="1" fillId="0" borderId="0" xfId="0" applyNumberFormat="1" applyFont="1" applyFill="1"/>
    <xf numFmtId="0" fontId="3" fillId="0" borderId="0" xfId="0" applyFont="1" applyFill="1" applyAlignment="1">
      <alignment horizontal="center"/>
    </xf>
    <xf numFmtId="0" fontId="5" fillId="0" borderId="2" xfId="0" applyFont="1" applyFill="1" applyBorder="1" applyAlignment="1"/>
    <xf numFmtId="0" fontId="5" fillId="0" borderId="0" xfId="0" applyFont="1" applyFill="1" applyBorder="1" applyAlignment="1"/>
    <xf numFmtId="2" fontId="5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vertical="center" wrapText="1"/>
    </xf>
    <xf numFmtId="2" fontId="7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14" fontId="6" fillId="0" borderId="0" xfId="0" applyNumberFormat="1" applyFont="1" applyBorder="1" applyAlignment="1">
      <alignment horizontal="center" vertical="center" wrapText="1"/>
    </xf>
    <xf numFmtId="0" fontId="10" fillId="3" borderId="0" xfId="0" applyFont="1" applyFill="1" applyBorder="1" applyAlignment="1">
      <alignment vertical="top" wrapText="1"/>
    </xf>
    <xf numFmtId="2" fontId="6" fillId="0" borderId="0" xfId="0" applyNumberFormat="1" applyFont="1" applyBorder="1" applyAlignment="1">
      <alignment vertical="center" wrapText="1"/>
    </xf>
    <xf numFmtId="2" fontId="6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8" fillId="0" borderId="0" xfId="0" applyFont="1"/>
    <xf numFmtId="0" fontId="7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14" fontId="11" fillId="0" borderId="0" xfId="0" applyNumberFormat="1" applyFont="1" applyBorder="1" applyAlignment="1">
      <alignment horizontal="center" vertical="center" wrapText="1"/>
    </xf>
    <xf numFmtId="0" fontId="12" fillId="3" borderId="0" xfId="0" applyFont="1" applyFill="1" applyBorder="1" applyAlignment="1">
      <alignment vertical="top" wrapText="1"/>
    </xf>
    <xf numFmtId="2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14" fontId="13" fillId="0" borderId="1" xfId="0" applyNumberFormat="1" applyFont="1" applyFill="1" applyBorder="1" applyAlignment="1">
      <alignment horizontal="left" vertical="top" wrapText="1"/>
    </xf>
    <xf numFmtId="14" fontId="3" fillId="0" borderId="1" xfId="0" applyNumberFormat="1" applyFont="1" applyFill="1" applyBorder="1" applyAlignment="1">
      <alignment horizontal="left" vertical="top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/>
    </xf>
    <xf numFmtId="2" fontId="3" fillId="0" borderId="1" xfId="0" applyNumberFormat="1" applyFont="1" applyFill="1" applyBorder="1" applyAlignment="1">
      <alignment horizontal="center" vertical="top"/>
    </xf>
    <xf numFmtId="3" fontId="3" fillId="0" borderId="1" xfId="0" applyNumberFormat="1" applyFont="1" applyFill="1" applyBorder="1" applyAlignment="1">
      <alignment horizontal="center" vertical="top"/>
    </xf>
    <xf numFmtId="49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justify" vertical="center"/>
    </xf>
    <xf numFmtId="0" fontId="3" fillId="0" borderId="0" xfId="0" applyFont="1" applyFill="1" applyAlignment="1">
      <alignment vertical="top" wrapText="1"/>
    </xf>
    <xf numFmtId="0" fontId="3" fillId="0" borderId="0" xfId="0" applyFont="1" applyAlignment="1">
      <alignment horizontal="justify" vertical="center"/>
    </xf>
    <xf numFmtId="4" fontId="3" fillId="2" borderId="1" xfId="0" applyNumberFormat="1" applyFont="1" applyFill="1" applyBorder="1" applyAlignment="1">
      <alignment horizontal="center" vertical="top"/>
    </xf>
    <xf numFmtId="3" fontId="3" fillId="2" borderId="1" xfId="0" applyNumberFormat="1" applyFont="1" applyFill="1" applyBorder="1" applyAlignment="1">
      <alignment horizontal="center" vertical="top"/>
    </xf>
    <xf numFmtId="0" fontId="14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horizontal="center" vertical="center" wrapText="1"/>
    </xf>
    <xf numFmtId="14" fontId="14" fillId="4" borderId="1" xfId="0" applyNumberFormat="1" applyFont="1" applyFill="1" applyBorder="1" applyAlignment="1">
      <alignment horizontal="center" vertical="center" wrapText="1"/>
    </xf>
    <xf numFmtId="165" fontId="14" fillId="4" borderId="1" xfId="0" applyNumberFormat="1" applyFont="1" applyFill="1" applyBorder="1" applyAlignment="1">
      <alignment horizontal="center" vertical="center" wrapText="1"/>
    </xf>
    <xf numFmtId="165" fontId="14" fillId="0" borderId="1" xfId="0" applyNumberFormat="1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17" fillId="4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justify" vertical="center"/>
    </xf>
    <xf numFmtId="0" fontId="0" fillId="0" borderId="4" xfId="0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horizontal="center"/>
    </xf>
    <xf numFmtId="0" fontId="8" fillId="0" borderId="2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right" vertical="center"/>
    </xf>
    <xf numFmtId="2" fontId="7" fillId="0" borderId="1" xfId="0" applyNumberFormat="1" applyFont="1" applyFill="1" applyBorder="1" applyAlignment="1">
      <alignment horizontal="center" vertical="top" wrapText="1"/>
    </xf>
    <xf numFmtId="0" fontId="6" fillId="0" borderId="5" xfId="0" applyFont="1" applyBorder="1" applyAlignment="1">
      <alignment horizontal="justify" vertical="center"/>
    </xf>
    <xf numFmtId="0" fontId="1" fillId="0" borderId="1" xfId="0" applyFont="1" applyFill="1" applyBorder="1" applyAlignment="1">
      <alignment vertical="top"/>
    </xf>
    <xf numFmtId="2" fontId="6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top"/>
    </xf>
    <xf numFmtId="2" fontId="14" fillId="0" borderId="1" xfId="0" applyNumberFormat="1" applyFont="1" applyBorder="1" applyAlignment="1">
      <alignment horizontal="center" vertical="center" wrapText="1"/>
    </xf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tabSelected="1" view="pageBreakPreview" zoomScale="60" zoomScaleNormal="60" workbookViewId="0">
      <selection activeCell="J17" sqref="J17"/>
    </sheetView>
  </sheetViews>
  <sheetFormatPr defaultColWidth="9.140625" defaultRowHeight="15" x14ac:dyDescent="0.25"/>
  <cols>
    <col min="1" max="1" width="5.5703125" style="1" customWidth="1"/>
    <col min="2" max="2" width="32.28515625" style="1" customWidth="1"/>
    <col min="3" max="3" width="32.7109375" style="1" customWidth="1"/>
    <col min="4" max="4" width="17.5703125" style="1" customWidth="1"/>
    <col min="5" max="5" width="21.42578125" style="1" customWidth="1"/>
    <col min="6" max="6" width="18.5703125" style="1" customWidth="1"/>
    <col min="7" max="7" width="14.85546875" style="15" customWidth="1"/>
    <col min="8" max="8" width="36.5703125" style="2" customWidth="1"/>
    <col min="9" max="9" width="17.85546875" style="15" customWidth="1"/>
    <col min="10" max="10" width="12" style="15" customWidth="1"/>
    <col min="11" max="11" width="22.85546875" style="1" customWidth="1"/>
    <col min="12" max="12" width="13.85546875" style="1" customWidth="1"/>
    <col min="13" max="13" width="67.28515625" style="6" customWidth="1"/>
    <col min="14" max="16" width="9.140625" style="6"/>
    <col min="17" max="16384" width="9.140625" style="1"/>
  </cols>
  <sheetData>
    <row r="1" spans="1:16" s="4" customFormat="1" ht="20.25" x14ac:dyDescent="0.3">
      <c r="A1" s="77" t="s">
        <v>6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9"/>
      <c r="N1" s="9"/>
      <c r="O1" s="9"/>
      <c r="P1" s="9"/>
    </row>
    <row r="2" spans="1:16" s="4" customFormat="1" ht="20.25" x14ac:dyDescent="0.3">
      <c r="A2" s="77" t="s">
        <v>19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9"/>
      <c r="N2" s="9"/>
      <c r="O2" s="9"/>
      <c r="P2" s="9"/>
    </row>
    <row r="3" spans="1:16" ht="45.75" customHeight="1" x14ac:dyDescent="0.35">
      <c r="A3" s="17"/>
      <c r="B3" s="17"/>
      <c r="C3" s="17"/>
      <c r="D3" s="17"/>
      <c r="E3" s="17"/>
      <c r="F3" s="18"/>
      <c r="G3" s="19"/>
      <c r="H3" s="20"/>
      <c r="I3" s="78" t="s">
        <v>50</v>
      </c>
      <c r="J3" s="79"/>
      <c r="K3" s="79"/>
      <c r="L3" s="79"/>
    </row>
    <row r="4" spans="1:16" s="4" customFormat="1" ht="24" customHeight="1" x14ac:dyDescent="0.2">
      <c r="A4" s="76" t="s">
        <v>0</v>
      </c>
      <c r="B4" s="76" t="s">
        <v>11</v>
      </c>
      <c r="C4" s="76" t="s">
        <v>17</v>
      </c>
      <c r="D4" s="76" t="s">
        <v>16</v>
      </c>
      <c r="E4" s="76" t="s">
        <v>12</v>
      </c>
      <c r="F4" s="76" t="s">
        <v>8</v>
      </c>
      <c r="G4" s="80" t="s">
        <v>9</v>
      </c>
      <c r="H4" s="76" t="s">
        <v>10</v>
      </c>
      <c r="I4" s="76"/>
      <c r="J4" s="76"/>
      <c r="K4" s="76"/>
      <c r="L4" s="76"/>
      <c r="M4" s="9"/>
      <c r="N4" s="9"/>
      <c r="O4" s="9"/>
      <c r="P4" s="9"/>
    </row>
    <row r="5" spans="1:16" s="4" customFormat="1" ht="55.5" customHeight="1" x14ac:dyDescent="0.2">
      <c r="A5" s="76"/>
      <c r="B5" s="76"/>
      <c r="C5" s="76"/>
      <c r="D5" s="76"/>
      <c r="E5" s="76"/>
      <c r="F5" s="76"/>
      <c r="G5" s="80"/>
      <c r="H5" s="76" t="s">
        <v>13</v>
      </c>
      <c r="I5" s="76" t="s">
        <v>1</v>
      </c>
      <c r="J5" s="76"/>
      <c r="K5" s="76" t="s">
        <v>4</v>
      </c>
      <c r="L5" s="76"/>
      <c r="M5" s="9"/>
      <c r="N5" s="9"/>
      <c r="O5" s="9"/>
      <c r="P5" s="9"/>
    </row>
    <row r="6" spans="1:16" s="4" customFormat="1" ht="72.75" customHeight="1" x14ac:dyDescent="0.2">
      <c r="A6" s="76"/>
      <c r="B6" s="76"/>
      <c r="C6" s="76"/>
      <c r="D6" s="76"/>
      <c r="E6" s="76"/>
      <c r="F6" s="76"/>
      <c r="G6" s="80"/>
      <c r="H6" s="76"/>
      <c r="I6" s="22" t="s">
        <v>2</v>
      </c>
      <c r="J6" s="23" t="s">
        <v>3</v>
      </c>
      <c r="K6" s="38" t="s">
        <v>14</v>
      </c>
      <c r="L6" s="38" t="s">
        <v>15</v>
      </c>
      <c r="M6" s="9"/>
      <c r="N6" s="9"/>
      <c r="O6" s="9"/>
      <c r="P6" s="9"/>
    </row>
    <row r="7" spans="1:16" s="11" customFormat="1" ht="23.25" customHeight="1" x14ac:dyDescent="0.3">
      <c r="A7" s="24">
        <v>1</v>
      </c>
      <c r="B7" s="24">
        <v>2</v>
      </c>
      <c r="C7" s="24">
        <v>3</v>
      </c>
      <c r="D7" s="24">
        <v>4</v>
      </c>
      <c r="E7" s="24">
        <v>5</v>
      </c>
      <c r="F7" s="24">
        <v>6</v>
      </c>
      <c r="G7" s="25">
        <v>7</v>
      </c>
      <c r="H7" s="24">
        <v>8</v>
      </c>
      <c r="I7" s="25">
        <v>9</v>
      </c>
      <c r="J7" s="26">
        <v>10</v>
      </c>
      <c r="K7" s="26">
        <v>11</v>
      </c>
      <c r="L7" s="26">
        <v>12</v>
      </c>
      <c r="M7" s="10"/>
      <c r="N7" s="10"/>
      <c r="O7" s="10"/>
      <c r="P7" s="10"/>
    </row>
    <row r="8" spans="1:16" s="2" customFormat="1" ht="22.5" customHeight="1" x14ac:dyDescent="0.25">
      <c r="A8" s="75" t="s">
        <v>34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"/>
      <c r="N8" s="7"/>
      <c r="O8" s="7"/>
      <c r="P8" s="7"/>
    </row>
    <row r="9" spans="1:16" s="3" customFormat="1" ht="141.75" customHeight="1" x14ac:dyDescent="0.25">
      <c r="A9" s="45">
        <v>1</v>
      </c>
      <c r="B9" s="46" t="s">
        <v>24</v>
      </c>
      <c r="C9" s="47" t="s">
        <v>18</v>
      </c>
      <c r="D9" s="47" t="s">
        <v>25</v>
      </c>
      <c r="E9" s="48" t="s">
        <v>26</v>
      </c>
      <c r="F9" s="49" t="s">
        <v>42</v>
      </c>
      <c r="G9" s="50">
        <v>315</v>
      </c>
      <c r="H9" s="51" t="s">
        <v>45</v>
      </c>
      <c r="I9" s="50">
        <v>3.24</v>
      </c>
      <c r="J9" s="50">
        <f>I9/G9*100</f>
        <v>1.0285714285714287</v>
      </c>
      <c r="K9" s="52"/>
      <c r="L9" s="53"/>
      <c r="M9" s="70"/>
      <c r="N9" s="8"/>
      <c r="O9" s="8"/>
      <c r="P9" s="8"/>
    </row>
    <row r="10" spans="1:16" s="3" customFormat="1" ht="138.75" customHeight="1" x14ac:dyDescent="0.25">
      <c r="A10" s="45">
        <v>2</v>
      </c>
      <c r="B10" s="46" t="s">
        <v>20</v>
      </c>
      <c r="C10" s="47" t="s">
        <v>18</v>
      </c>
      <c r="D10" s="47" t="s">
        <v>25</v>
      </c>
      <c r="E10" s="48" t="s">
        <v>27</v>
      </c>
      <c r="F10" s="49" t="s">
        <v>33</v>
      </c>
      <c r="G10" s="54">
        <v>108</v>
      </c>
      <c r="H10" s="73" t="s">
        <v>44</v>
      </c>
      <c r="I10" s="55">
        <v>105.62</v>
      </c>
      <c r="J10" s="50">
        <f>I10/G10*100</f>
        <v>97.796296296296305</v>
      </c>
      <c r="K10" s="52"/>
      <c r="L10" s="53"/>
      <c r="M10" s="81"/>
      <c r="N10" s="8"/>
      <c r="O10" s="8"/>
      <c r="P10" s="8"/>
    </row>
    <row r="11" spans="1:16" s="3" customFormat="1" ht="143.25" customHeight="1" x14ac:dyDescent="0.25">
      <c r="A11" s="45">
        <v>3</v>
      </c>
      <c r="B11" s="46" t="s">
        <v>23</v>
      </c>
      <c r="C11" s="47" t="s">
        <v>18</v>
      </c>
      <c r="D11" s="47" t="s">
        <v>25</v>
      </c>
      <c r="E11" s="48" t="s">
        <v>27</v>
      </c>
      <c r="F11" s="49" t="s">
        <v>41</v>
      </c>
      <c r="G11" s="55">
        <v>189</v>
      </c>
      <c r="H11" s="56" t="s">
        <v>46</v>
      </c>
      <c r="I11" s="84">
        <v>3.24</v>
      </c>
      <c r="J11" s="50">
        <f>I11/G11*100</f>
        <v>1.7142857142857144</v>
      </c>
      <c r="K11" s="82"/>
      <c r="L11" s="52"/>
      <c r="M11" s="74"/>
      <c r="N11" s="74"/>
      <c r="O11" s="8"/>
      <c r="P11" s="8"/>
    </row>
    <row r="12" spans="1:16" s="3" customFormat="1" ht="139.5" customHeight="1" x14ac:dyDescent="0.25">
      <c r="A12" s="45">
        <v>4</v>
      </c>
      <c r="B12" s="46" t="s">
        <v>22</v>
      </c>
      <c r="C12" s="47" t="s">
        <v>18</v>
      </c>
      <c r="D12" s="47" t="s">
        <v>25</v>
      </c>
      <c r="E12" s="48" t="s">
        <v>27</v>
      </c>
      <c r="F12" s="49" t="s">
        <v>40</v>
      </c>
      <c r="G12" s="55">
        <v>100</v>
      </c>
      <c r="H12" s="73" t="s">
        <v>44</v>
      </c>
      <c r="I12" s="83">
        <v>99.76</v>
      </c>
      <c r="J12" s="50">
        <f>I12/G12*100</f>
        <v>99.76</v>
      </c>
      <c r="K12" s="52"/>
      <c r="L12" s="53"/>
      <c r="M12" s="70"/>
      <c r="N12" s="8"/>
      <c r="O12" s="8"/>
      <c r="P12" s="8"/>
    </row>
    <row r="13" spans="1:16" s="3" customFormat="1" ht="168.75" customHeight="1" x14ac:dyDescent="0.25">
      <c r="A13" s="45">
        <v>5</v>
      </c>
      <c r="B13" s="57" t="s">
        <v>21</v>
      </c>
      <c r="C13" s="47" t="s">
        <v>18</v>
      </c>
      <c r="D13" s="47" t="s">
        <v>25</v>
      </c>
      <c r="E13" s="48" t="s">
        <v>27</v>
      </c>
      <c r="F13" s="49" t="s">
        <v>39</v>
      </c>
      <c r="G13" s="55">
        <v>1797.6869999999999</v>
      </c>
      <c r="H13" s="58" t="s">
        <v>47</v>
      </c>
      <c r="I13" s="83">
        <v>807.64</v>
      </c>
      <c r="J13" s="68">
        <f>I13/G13</f>
        <v>0.44926619595068557</v>
      </c>
      <c r="K13" s="59"/>
      <c r="L13" s="60"/>
      <c r="M13" s="71"/>
      <c r="N13" s="8"/>
      <c r="O13" s="8"/>
      <c r="P13" s="8"/>
    </row>
    <row r="14" spans="1:16" s="13" customFormat="1" ht="291" customHeight="1" x14ac:dyDescent="0.25">
      <c r="A14" s="45">
        <v>6</v>
      </c>
      <c r="B14" s="62" t="s">
        <v>35</v>
      </c>
      <c r="C14" s="63" t="s">
        <v>32</v>
      </c>
      <c r="D14" s="64" t="s">
        <v>36</v>
      </c>
      <c r="E14" s="65" t="s">
        <v>29</v>
      </c>
      <c r="F14" s="61" t="s">
        <v>31</v>
      </c>
      <c r="G14" s="66">
        <v>108</v>
      </c>
      <c r="H14" s="63" t="s">
        <v>43</v>
      </c>
      <c r="I14" s="85">
        <f>3.24+101.97265</f>
        <v>105.21265</v>
      </c>
      <c r="J14" s="68">
        <f>I14/G14</f>
        <v>0.97419120370370371</v>
      </c>
      <c r="K14" s="69"/>
      <c r="L14" s="61"/>
      <c r="M14" s="72"/>
      <c r="N14" s="12"/>
      <c r="O14" s="12"/>
      <c r="P14" s="12"/>
    </row>
    <row r="15" spans="1:16" ht="235.5" customHeight="1" x14ac:dyDescent="0.25">
      <c r="A15" s="45">
        <v>7</v>
      </c>
      <c r="B15" s="62" t="s">
        <v>37</v>
      </c>
      <c r="C15" s="63" t="s">
        <v>30</v>
      </c>
      <c r="D15" s="64" t="s">
        <v>38</v>
      </c>
      <c r="E15" s="65" t="s">
        <v>29</v>
      </c>
      <c r="F15" s="61" t="s">
        <v>28</v>
      </c>
      <c r="G15" s="67">
        <v>1305.8</v>
      </c>
      <c r="H15" s="69" t="s">
        <v>48</v>
      </c>
      <c r="I15" s="85">
        <v>3.24</v>
      </c>
      <c r="J15" s="68">
        <v>2.5000000000000001E-3</v>
      </c>
      <c r="K15" s="69" t="s">
        <v>49</v>
      </c>
      <c r="L15" s="61"/>
      <c r="M15" s="72"/>
      <c r="N15" s="1"/>
      <c r="O15" s="1"/>
      <c r="P15" s="1"/>
    </row>
    <row r="16" spans="1:16" ht="18.75" x14ac:dyDescent="0.25">
      <c r="A16" s="27"/>
      <c r="B16" s="27" t="s">
        <v>5</v>
      </c>
      <c r="C16" s="27" t="s">
        <v>7</v>
      </c>
      <c r="D16" s="28" t="s">
        <v>7</v>
      </c>
      <c r="E16" s="28" t="s">
        <v>7</v>
      </c>
      <c r="F16" s="28" t="s">
        <v>7</v>
      </c>
      <c r="G16" s="44">
        <f>G9+G10+G11++G12+G13+G14+G15</f>
        <v>3923.4870000000001</v>
      </c>
      <c r="H16" s="28" t="s">
        <v>7</v>
      </c>
      <c r="I16" s="44">
        <f>I9+I10+I12+I13+I14+I15+I11</f>
        <v>1127.9526499999999</v>
      </c>
      <c r="J16" s="29">
        <f>I16/G16*100</f>
        <v>28.748729127941548</v>
      </c>
      <c r="K16" s="28" t="s">
        <v>7</v>
      </c>
      <c r="L16" s="30" t="s">
        <v>7</v>
      </c>
      <c r="M16" s="1"/>
      <c r="N16" s="1"/>
      <c r="O16" s="1"/>
      <c r="P16" s="1"/>
    </row>
    <row r="17" spans="1:22" ht="18.75" x14ac:dyDescent="0.25">
      <c r="A17" s="31"/>
      <c r="B17" s="21"/>
      <c r="C17" s="21"/>
      <c r="D17" s="31"/>
      <c r="E17" s="32"/>
      <c r="F17" s="33"/>
      <c r="G17" s="34"/>
      <c r="H17" s="31"/>
      <c r="I17" s="35"/>
      <c r="J17" s="35"/>
      <c r="K17" s="31"/>
      <c r="L17" s="31"/>
    </row>
    <row r="18" spans="1:22" ht="18.75" x14ac:dyDescent="0.25">
      <c r="A18" s="31"/>
      <c r="B18" s="21"/>
      <c r="I18" s="35"/>
      <c r="J18" s="35"/>
      <c r="K18" s="31"/>
      <c r="L18" s="31"/>
    </row>
    <row r="19" spans="1:22" ht="18.75" x14ac:dyDescent="0.25">
      <c r="A19" s="31"/>
      <c r="B19" s="21"/>
      <c r="D19" s="31"/>
      <c r="E19" s="32"/>
      <c r="F19" s="33"/>
      <c r="G19" s="34"/>
      <c r="I19" s="35"/>
      <c r="J19" s="35"/>
      <c r="K19" s="31"/>
      <c r="L19" s="31"/>
    </row>
    <row r="20" spans="1:22" ht="21" x14ac:dyDescent="0.25">
      <c r="A20" s="31"/>
      <c r="B20" s="21"/>
      <c r="C20" s="36"/>
      <c r="D20" s="41"/>
      <c r="E20" s="42"/>
      <c r="F20" s="43"/>
      <c r="G20" s="34"/>
      <c r="H20" s="37"/>
      <c r="I20" s="35"/>
      <c r="J20" s="35"/>
      <c r="K20" s="31"/>
      <c r="L20" s="31"/>
    </row>
    <row r="21" spans="1:22" ht="20.25" x14ac:dyDescent="0.3">
      <c r="A21" s="31"/>
      <c r="B21" s="21"/>
      <c r="C21" s="39"/>
      <c r="D21" s="31"/>
      <c r="E21" s="32"/>
      <c r="F21" s="33"/>
      <c r="G21" s="34"/>
      <c r="H21" s="40"/>
      <c r="I21" s="35"/>
      <c r="J21" s="35"/>
      <c r="K21" s="31"/>
      <c r="L21" s="31"/>
    </row>
    <row r="22" spans="1:22" ht="15.75" x14ac:dyDescent="0.25">
      <c r="A22" s="5"/>
      <c r="B22" s="5"/>
      <c r="C22" s="5"/>
      <c r="D22" s="5"/>
      <c r="E22" s="5"/>
      <c r="F22" s="5"/>
      <c r="G22" s="14"/>
      <c r="H22" s="16"/>
      <c r="I22" s="14"/>
      <c r="J22" s="14"/>
      <c r="K22" s="5"/>
      <c r="L22" s="5"/>
    </row>
    <row r="23" spans="1:22" ht="15.75" x14ac:dyDescent="0.25">
      <c r="A23" s="5"/>
      <c r="B23" s="5"/>
      <c r="C23" s="5"/>
      <c r="D23" s="5"/>
      <c r="E23" s="5"/>
      <c r="F23" s="5"/>
      <c r="G23" s="14"/>
      <c r="H23" s="16"/>
      <c r="I23" s="14"/>
      <c r="J23" s="14"/>
      <c r="K23" s="5"/>
      <c r="L23" s="5"/>
    </row>
    <row r="24" spans="1:22" ht="15.75" x14ac:dyDescent="0.25">
      <c r="A24" s="5"/>
      <c r="B24" s="5"/>
      <c r="C24" s="5"/>
      <c r="D24" s="5"/>
      <c r="E24" s="5"/>
      <c r="F24" s="5"/>
      <c r="G24" s="14"/>
      <c r="H24" s="16"/>
      <c r="I24" s="14"/>
      <c r="J24" s="14"/>
      <c r="K24" s="5"/>
      <c r="L24" s="5"/>
    </row>
    <row r="25" spans="1:22" ht="15.75" x14ac:dyDescent="0.25">
      <c r="A25" s="5"/>
      <c r="B25" s="5"/>
      <c r="C25" s="5"/>
      <c r="D25" s="5"/>
      <c r="E25" s="5"/>
      <c r="F25" s="5"/>
      <c r="G25" s="14"/>
      <c r="H25" s="16"/>
      <c r="I25" s="14"/>
      <c r="J25" s="14"/>
      <c r="K25" s="5"/>
      <c r="L25" s="5"/>
    </row>
    <row r="26" spans="1:22" ht="15.75" x14ac:dyDescent="0.25">
      <c r="A26" s="5"/>
      <c r="B26" s="5"/>
      <c r="C26" s="5"/>
      <c r="D26" s="5"/>
      <c r="E26" s="5"/>
      <c r="F26" s="5"/>
      <c r="G26" s="14"/>
      <c r="H26" s="16"/>
      <c r="I26" s="14"/>
      <c r="J26" s="14"/>
      <c r="K26" s="5"/>
      <c r="L26" s="5"/>
    </row>
    <row r="27" spans="1:22" ht="15.75" x14ac:dyDescent="0.25">
      <c r="A27" s="5"/>
      <c r="B27" s="5"/>
      <c r="C27" s="5"/>
      <c r="D27" s="5"/>
      <c r="E27" s="5"/>
      <c r="F27" s="5"/>
      <c r="G27" s="14"/>
      <c r="H27" s="16"/>
      <c r="I27" s="14"/>
      <c r="J27" s="14"/>
      <c r="K27" s="5"/>
      <c r="L27" s="5"/>
    </row>
    <row r="28" spans="1:22" s="6" customFormat="1" ht="15.75" x14ac:dyDescent="0.25">
      <c r="A28" s="5"/>
      <c r="B28" s="5"/>
      <c r="C28" s="5"/>
      <c r="D28" s="5"/>
      <c r="E28" s="5"/>
      <c r="F28" s="5"/>
      <c r="G28" s="14"/>
      <c r="H28" s="16"/>
      <c r="I28" s="14"/>
      <c r="J28" s="14"/>
      <c r="K28" s="5"/>
      <c r="L28" s="5"/>
      <c r="Q28" s="1"/>
      <c r="R28" s="1"/>
      <c r="S28" s="1"/>
      <c r="T28" s="1"/>
      <c r="U28" s="1"/>
      <c r="V28" s="1"/>
    </row>
    <row r="29" spans="1:22" s="6" customFormat="1" ht="15.75" x14ac:dyDescent="0.25">
      <c r="A29" s="5"/>
      <c r="B29" s="5"/>
      <c r="C29" s="5"/>
      <c r="D29" s="5"/>
      <c r="E29" s="5"/>
      <c r="F29" s="5"/>
      <c r="G29" s="14"/>
      <c r="H29" s="16"/>
      <c r="I29" s="14"/>
      <c r="J29" s="14"/>
      <c r="K29" s="5"/>
      <c r="L29" s="5"/>
      <c r="Q29" s="1"/>
      <c r="R29" s="1"/>
      <c r="S29" s="1"/>
      <c r="T29" s="1"/>
      <c r="U29" s="1"/>
      <c r="V29" s="1"/>
    </row>
    <row r="30" spans="1:22" s="6" customFormat="1" ht="15.75" x14ac:dyDescent="0.25">
      <c r="A30" s="5"/>
      <c r="B30" s="5"/>
      <c r="C30" s="5"/>
      <c r="D30" s="5"/>
      <c r="E30" s="5"/>
      <c r="F30" s="5"/>
      <c r="G30" s="14"/>
      <c r="H30" s="16"/>
      <c r="I30" s="14"/>
      <c r="J30" s="14"/>
      <c r="K30" s="5"/>
      <c r="L30" s="5"/>
      <c r="Q30" s="1"/>
      <c r="R30" s="1"/>
      <c r="S30" s="1"/>
      <c r="T30" s="1"/>
      <c r="U30" s="1"/>
      <c r="V30" s="1"/>
    </row>
    <row r="31" spans="1:22" s="6" customFormat="1" ht="15.75" x14ac:dyDescent="0.25">
      <c r="A31" s="5"/>
      <c r="B31" s="5"/>
      <c r="C31" s="5"/>
      <c r="D31" s="5"/>
      <c r="E31" s="5"/>
      <c r="F31" s="5"/>
      <c r="G31" s="14"/>
      <c r="H31" s="16"/>
      <c r="I31" s="14"/>
      <c r="J31" s="14"/>
      <c r="K31" s="5"/>
      <c r="L31" s="5"/>
      <c r="Q31" s="1"/>
      <c r="R31" s="1"/>
      <c r="S31" s="1"/>
      <c r="T31" s="1"/>
      <c r="U31" s="1"/>
      <c r="V31" s="1"/>
    </row>
    <row r="32" spans="1:22" s="6" customFormat="1" ht="15.75" x14ac:dyDescent="0.25">
      <c r="A32" s="5"/>
      <c r="B32" s="5"/>
      <c r="C32" s="5"/>
      <c r="D32" s="5"/>
      <c r="E32" s="5"/>
      <c r="F32" s="5"/>
      <c r="G32" s="14"/>
      <c r="H32" s="16"/>
      <c r="I32" s="14"/>
      <c r="J32" s="14"/>
      <c r="K32" s="5"/>
      <c r="L32" s="5"/>
      <c r="Q32" s="1"/>
      <c r="R32" s="1"/>
      <c r="S32" s="1"/>
      <c r="T32" s="1"/>
      <c r="U32" s="1"/>
      <c r="V32" s="1"/>
    </row>
    <row r="33" spans="1:22" s="6" customFormat="1" ht="15.75" x14ac:dyDescent="0.25">
      <c r="A33" s="5"/>
      <c r="B33" s="5"/>
      <c r="C33" s="5"/>
      <c r="D33" s="5"/>
      <c r="E33" s="5"/>
      <c r="F33" s="5"/>
      <c r="G33" s="14"/>
      <c r="H33" s="16"/>
      <c r="I33" s="14"/>
      <c r="J33" s="14"/>
      <c r="K33" s="5"/>
      <c r="L33" s="5"/>
      <c r="Q33" s="1"/>
      <c r="R33" s="1"/>
      <c r="S33" s="1"/>
      <c r="T33" s="1"/>
      <c r="U33" s="1"/>
      <c r="V33" s="1"/>
    </row>
    <row r="34" spans="1:22" ht="15.75" x14ac:dyDescent="0.25">
      <c r="A34" s="5"/>
      <c r="B34" s="5"/>
      <c r="C34" s="5"/>
      <c r="D34" s="5"/>
      <c r="E34" s="5"/>
      <c r="F34" s="5"/>
      <c r="G34" s="14"/>
      <c r="H34" s="16"/>
      <c r="I34" s="14"/>
      <c r="J34" s="14"/>
      <c r="K34" s="5"/>
      <c r="L34" s="5"/>
    </row>
    <row r="35" spans="1:22" ht="15.75" x14ac:dyDescent="0.25">
      <c r="A35" s="5"/>
    </row>
  </sheetData>
  <mergeCells count="15">
    <mergeCell ref="A8:L8"/>
    <mergeCell ref="F4:F6"/>
    <mergeCell ref="H5:H6"/>
    <mergeCell ref="K5:L5"/>
    <mergeCell ref="A1:L1"/>
    <mergeCell ref="A2:L2"/>
    <mergeCell ref="I3:L3"/>
    <mergeCell ref="A4:A6"/>
    <mergeCell ref="B4:B6"/>
    <mergeCell ref="D4:D6"/>
    <mergeCell ref="E4:E6"/>
    <mergeCell ref="H4:L4"/>
    <mergeCell ref="G4:G6"/>
    <mergeCell ref="I5:J5"/>
    <mergeCell ref="C4:C6"/>
  </mergeCells>
  <pageMargins left="0.23622047244094491" right="0.23622047244094491" top="0.55118110236220474" bottom="0.55118110236220474" header="0.31496062992125984" footer="0.31496062992125984"/>
  <pageSetup paperSize="9" scale="58" orientation="landscape" r:id="rId1"/>
  <rowBreaks count="2" manualBreakCount="2">
    <brk id="14" max="11" man="1"/>
    <brk id="16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2021</vt:lpstr>
      <vt:lpstr>'2021'!Область_друку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Кабінет-116-1-1</dc:creator>
  <cp:lastModifiedBy>Buhgalter</cp:lastModifiedBy>
  <cp:lastPrinted>2021-12-07T10:45:18Z</cp:lastPrinted>
  <dcterms:created xsi:type="dcterms:W3CDTF">2018-05-21T07:53:57Z</dcterms:created>
  <dcterms:modified xsi:type="dcterms:W3CDTF">2021-12-07T10:46:11Z</dcterms:modified>
</cp:coreProperties>
</file>